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I:\MKTPlanMRA\Planejamento\Regional\Eventos Regionais\EVENTOS 2026\_NÃO USAR_VITÓRIA\NÃO USAR_NA PISTA COM FM O DIA\"/>
    </mc:Choice>
  </mc:AlternateContent>
  <xr:revisionPtr revIDLastSave="0" documentId="13_ncr:1_{519912B6-789E-4A07-B0F5-F999FF946C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ERCADO NACIONAL" sheetId="15" r:id="rId1"/>
  </sheets>
  <definedNames>
    <definedName name="_xlnm.Print_Area" localSheetId="0">'MERCADO NACIONAL'!$A$1:$J$16</definedName>
    <definedName name="_xlnm.Database" localSheetId="0">#REF!</definedName>
    <definedName name="_xlnm.Database">#REF!</definedName>
    <definedName name="CODTERRITORIO" localSheetId="0">#REF!</definedName>
    <definedName name="CODTERRITORIO">#REF!</definedName>
    <definedName name="DICNOMEBL_Mun" localSheetId="0">#REF!</definedName>
    <definedName name="DICNOMEBL_Mun">#REF!</definedName>
    <definedName name="DICNOMEBL_UF" localSheetId="0">#REF!</definedName>
    <definedName name="DICNOMEBL_UF">#REF!</definedName>
    <definedName name="Excel_BuiltIn_Database">#REF!</definedName>
    <definedName name="FILTROBL_Mun" localSheetId="0">#REF!</definedName>
    <definedName name="FILTROBL_Mun">#REF!</definedName>
    <definedName name="FILTROBL_UF" localSheetId="0">#REF!</definedName>
    <definedName name="FILTROBL_UF">#REF!</definedName>
    <definedName name="NOMEPRODUTO1" localSheetId="0">#REF!</definedName>
    <definedName name="NOMEPRODUTO1">#REF!</definedName>
    <definedName name="NOMEPRODUTO2" localSheetId="0">#REF!</definedName>
    <definedName name="NOMEPRODUTO2">#REF!</definedName>
    <definedName name="NOMEPRODUTO3" localSheetId="0">#REF!</definedName>
    <definedName name="NOMEPRODUTO3">#REF!</definedName>
    <definedName name="NOMEPRODUTO4" localSheetId="0">#REF!</definedName>
    <definedName name="NOMEPRODUTO4">#REF!</definedName>
    <definedName name="NOMETERRITORIO" localSheetId="0">#REF!</definedName>
    <definedName name="NOMETERRITORIO">#REF!</definedName>
    <definedName name="NOMETERRITORIOMAIS" localSheetId="0">#REF!</definedName>
    <definedName name="NOMETERRITORIOMAIS">#REF!</definedName>
    <definedName name="NOMETERRITORIOTIT" localSheetId="0">#REF!</definedName>
    <definedName name="NOMETERRITORIOTIT">#REF!</definedName>
    <definedName name="NOMETERRITORIOTITMAIS" localSheetId="0">#REF!</definedName>
    <definedName name="NOMETERRITORIOTITMAIS">#REF!</definedName>
    <definedName name="NOMEUNIDADE1" localSheetId="0">#REF!</definedName>
    <definedName name="NOMEUNIDADE1">#REF!</definedName>
    <definedName name="NOMEUNIDADE2" localSheetId="0">#REF!</definedName>
    <definedName name="NOMEUNIDADE2">#REF!</definedName>
    <definedName name="NOMEUNIDADE3" localSheetId="0">#REF!</definedName>
    <definedName name="NOMEUNIDADE3">#REF!</definedName>
    <definedName name="NOMEUNIDADE4" localSheetId="0">#REF!</definedName>
    <definedName name="NOMEUNIDADE4">#REF!</definedName>
    <definedName name="NUMERODEORDEM" localSheetId="0">#REF!</definedName>
    <definedName name="NUMERODEORDEM">#REF!</definedName>
    <definedName name="ORDEMTERRITORIO" localSheetId="0">#REF!</definedName>
    <definedName name="ORDEMTERRITORIO">#REF!</definedName>
    <definedName name="TOTORDEMMun" localSheetId="0">#REF!</definedName>
    <definedName name="TOTORDEMMun">#REF!</definedName>
    <definedName name="TOTORDEMUF" localSheetId="0">#REF!</definedName>
    <definedName name="TOTORDEMUF">#REF!</definedName>
    <definedName name="VALORETAPA" localSheetId="0">'MERCADO NACIONAL'!$M$14</definedName>
    <definedName name="VALORETAP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5" l="1"/>
  <c r="M14" i="15"/>
  <c r="L9" i="15" a="1"/>
  <c r="L9" i="15" s="1"/>
  <c r="J12" i="15" l="1"/>
  <c r="M12" i="15" s="1"/>
  <c r="L12" i="15" s="1"/>
  <c r="I12" i="15"/>
  <c r="E14" i="15"/>
  <c r="J13" i="15"/>
  <c r="M13" i="15" s="1"/>
  <c r="L13" i="15" s="1"/>
  <c r="I13" i="15"/>
  <c r="J11" i="15"/>
  <c r="I11" i="15"/>
  <c r="M11" i="15" l="1"/>
  <c r="K14" i="15" l="1"/>
  <c r="L11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<sst xmlns="http://schemas.openxmlformats.org/spreadsheetml/2006/main" count="34" uniqueCount="31">
  <si>
    <t>NA PISTA COM FM O DIA</t>
  </si>
  <si>
    <t>https://redevitoria-my.sharepoint.com/:p:/g/personal/flaviogf_redevitoria_tv_br/EXa0tlUX6TJCqUopWil-rloB7ihPaKk-DvhiGCLp3T5oeQ?e=HthXCx</t>
  </si>
  <si>
    <t>VEICULO</t>
  </si>
  <si>
    <t>ESQUEMA COMERCIAL</t>
  </si>
  <si>
    <t>DURAÇÃO</t>
  </si>
  <si>
    <t>INSERÇÕES</t>
  </si>
  <si>
    <t>CONVERSÃO</t>
  </si>
  <si>
    <t>PROGRAMA</t>
  </si>
  <si>
    <t>R$ | BASE</t>
  </si>
  <si>
    <t>R$ | UNITÁRIO</t>
  </si>
  <si>
    <t>R$ | TOTAL</t>
  </si>
  <si>
    <t>DESCONTO</t>
  </si>
  <si>
    <t>R$ | UNITÁRIO NEGOCIADO</t>
  </si>
  <si>
    <t>R$ | TOTAL 
NEGOCIADO</t>
  </si>
  <si>
    <t>TV VITORIA</t>
  </si>
  <si>
    <t>PROJETO</t>
  </si>
  <si>
    <t>FM O DIA</t>
  </si>
  <si>
    <t>CHAMADAS CARACTERIZADAS DO PROJETO COM ASSINATURA DE 5" DO CLIENTE / 3 chamadas diárias</t>
  </si>
  <si>
    <t>-</t>
  </si>
  <si>
    <t>ROTATIVO 06H AS 24H</t>
  </si>
  <si>
    <t xml:space="preserve">AÇÃO PROMOCIONAL COMPARTILHADA </t>
  </si>
  <si>
    <t>LOCAL</t>
  </si>
  <si>
    <t>EXCLUSIVO</t>
  </si>
  <si>
    <t>30"</t>
  </si>
  <si>
    <t>TOTAL POR ETAPA</t>
  </si>
  <si>
    <t>TOTAL</t>
  </si>
  <si>
    <t>TV VITÓRIA</t>
  </si>
  <si>
    <t>GRADE DE VTS DE 30" EXCLUSIVA DO CLIENTE</t>
  </si>
  <si>
    <t>MA PISTA COM FM O DIA 30 ACOES - OUT 25 - 2025.09_SIMULAÇÃO DE MÍDIA TV RD.xlsx</t>
  </si>
  <si>
    <t>30 AÇÕES PROMOCIONAIS - EM 60 DIAS - 3H DE DURAÇÃO E COM EXCLUSIVIDADE PO SEGMENTO</t>
  </si>
  <si>
    <t>Toda entrega/valoração que consta nesta planilha foi elaborada direto pela emissora local, sendo assim, caso haja alguma questão/dúvida/alteração, a mesma deverá ser consultada. DAC (caso haja): 20% do total negociado, faturado 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</si>
</sst>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0.000"/>
    <numFmt numFmtId="166" formatCode="_(&quot;R$ &quot;* #,##0.00_);_(&quot;R$ &quot;* \(#,##0.00\);_(&quot;R$ &quot;* &quot;-&quot;??_);_(@_)"/>
    <numFmt numFmtId="167" formatCode="&quot;R$&quot;\ #,##0.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28"/>
      <name val="Arial Narrow"/>
      <family val="2"/>
    </font>
    <font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0"/>
      <color theme="10"/>
      <name val="Arial"/>
      <family val="2"/>
    </font>
    <font>
      <sz val="20"/>
      <name val="Calibri"/>
      <family val="2"/>
      <scheme val="minor"/>
    </font>
    <font>
      <b/>
      <sz val="26"/>
      <color rgb="FFFF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6"/>
      <name val="Calibri"/>
      <family val="2"/>
      <scheme val="minor"/>
    </font>
    <font>
      <sz val="16"/>
      <name val="Arial"/>
      <family val="2"/>
    </font>
    <font>
      <u/>
      <sz val="16"/>
      <name val="Arial"/>
      <family val="2"/>
    </font>
    <font>
      <sz val="16"/>
      <name val="Agency FB"/>
      <family val="2"/>
    </font>
    <font>
      <b/>
      <sz val="24"/>
      <name val="Calibri"/>
      <family val="2"/>
      <scheme val="minor"/>
    </font>
    <font>
      <u/>
      <sz val="10"/>
      <color theme="10"/>
      <name val="Arial"/>
      <family val="2"/>
    </font>
    <font>
      <i/>
      <sz val="10"/>
      <color rgb="FFFF0000"/>
      <name val="Calibri"/>
      <family val="2"/>
      <scheme val="minor"/>
    </font>
    <font>
      <sz val="12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D1CC00"/>
        <bgColor indexed="64"/>
      </patternFill>
    </fill>
  </fills>
  <borders count="12">
    <border>
      <left/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n">
        <color theme="0" tint="-0.249977111117893"/>
      </top>
      <bottom style="thick">
        <color theme="0"/>
      </bottom>
      <diagonal/>
    </border>
    <border>
      <left/>
      <right style="thick">
        <color theme="0"/>
      </right>
      <top style="thin">
        <color theme="0" tint="-0.249977111117893"/>
      </top>
      <bottom style="thick">
        <color theme="0"/>
      </bottom>
      <diagonal/>
    </border>
    <border>
      <left/>
      <right/>
      <top style="thin">
        <color theme="0" tint="-0.249977111117893"/>
      </top>
      <bottom style="thick">
        <color theme="0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90">
    <xf numFmtId="0" fontId="0" fillId="0" borderId="0" xfId="0"/>
    <xf numFmtId="0" fontId="5" fillId="0" borderId="0" xfId="4" applyFont="1"/>
    <xf numFmtId="0" fontId="7" fillId="0" borderId="0" xfId="0" applyFont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3" borderId="4" xfId="4" applyFont="1" applyFill="1" applyBorder="1" applyAlignment="1">
      <alignment horizontal="center" vertical="center"/>
    </xf>
    <xf numFmtId="165" fontId="10" fillId="3" borderId="4" xfId="4" applyNumberFormat="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43" fontId="5" fillId="0" borderId="0" xfId="4" applyNumberFormat="1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3" borderId="0" xfId="4" applyFont="1" applyFill="1" applyAlignment="1">
      <alignment vertical="center"/>
    </xf>
    <xf numFmtId="0" fontId="12" fillId="3" borderId="0" xfId="4" applyFont="1" applyFill="1" applyAlignment="1">
      <alignment horizontal="center" vertical="center"/>
    </xf>
    <xf numFmtId="3" fontId="6" fillId="3" borderId="0" xfId="4" applyNumberFormat="1" applyFont="1" applyFill="1" applyAlignment="1">
      <alignment horizontal="center" vertical="center"/>
    </xf>
    <xf numFmtId="165" fontId="12" fillId="3" borderId="0" xfId="4" applyNumberFormat="1" applyFont="1" applyFill="1" applyAlignment="1">
      <alignment horizontal="center" vertical="center"/>
    </xf>
    <xf numFmtId="3" fontId="12" fillId="3" borderId="0" xfId="4" applyNumberFormat="1" applyFont="1" applyFill="1" applyAlignment="1">
      <alignment horizontal="center" vertical="center"/>
    </xf>
    <xf numFmtId="166" fontId="6" fillId="3" borderId="0" xfId="2" applyFont="1" applyFill="1" applyBorder="1" applyAlignment="1">
      <alignment horizontal="center" vertical="center"/>
    </xf>
    <xf numFmtId="10" fontId="6" fillId="3" borderId="0" xfId="3" applyNumberFormat="1" applyFont="1" applyFill="1" applyBorder="1" applyAlignment="1">
      <alignment horizontal="center" vertical="center"/>
    </xf>
    <xf numFmtId="166" fontId="13" fillId="3" borderId="0" xfId="2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67" fontId="14" fillId="5" borderId="4" xfId="2" applyNumberFormat="1" applyFont="1" applyFill="1" applyBorder="1" applyAlignment="1">
      <alignment horizontal="center" vertical="center"/>
    </xf>
    <xf numFmtId="167" fontId="14" fillId="4" borderId="4" xfId="2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67" fontId="10" fillId="6" borderId="4" xfId="2" applyNumberFormat="1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12" fillId="0" borderId="0" xfId="4" applyFont="1" applyAlignment="1">
      <alignment horizontal="center" vertical="center"/>
    </xf>
    <xf numFmtId="3" fontId="6" fillId="0" borderId="0" xfId="4" applyNumberFormat="1" applyFont="1" applyAlignment="1">
      <alignment horizontal="center" vertical="center"/>
    </xf>
    <xf numFmtId="165" fontId="12" fillId="0" borderId="0" xfId="4" applyNumberFormat="1" applyFont="1" applyAlignment="1">
      <alignment horizontal="center" vertical="center"/>
    </xf>
    <xf numFmtId="3" fontId="12" fillId="0" borderId="0" xfId="4" applyNumberFormat="1" applyFont="1" applyAlignment="1">
      <alignment horizontal="center" vertical="center"/>
    </xf>
    <xf numFmtId="166" fontId="6" fillId="0" borderId="0" xfId="2" applyFont="1" applyFill="1" applyBorder="1" applyAlignment="1">
      <alignment horizontal="center" vertical="center"/>
    </xf>
    <xf numFmtId="10" fontId="6" fillId="0" borderId="0" xfId="3" applyNumberFormat="1" applyFont="1" applyFill="1" applyBorder="1" applyAlignment="1">
      <alignment horizontal="center" vertical="center"/>
    </xf>
    <xf numFmtId="166" fontId="13" fillId="0" borderId="0" xfId="2" applyFont="1" applyFill="1" applyBorder="1" applyAlignment="1">
      <alignment horizontal="center" vertical="center"/>
    </xf>
    <xf numFmtId="0" fontId="5" fillId="7" borderId="0" xfId="4" applyFont="1" applyFill="1" applyAlignment="1">
      <alignment horizontal="center" vertical="center"/>
    </xf>
    <xf numFmtId="3" fontId="6" fillId="7" borderId="6" xfId="4" applyNumberFormat="1" applyFont="1" applyFill="1" applyBorder="1" applyAlignment="1">
      <alignment horizontal="center" vertical="center"/>
    </xf>
    <xf numFmtId="3" fontId="12" fillId="7" borderId="6" xfId="4" applyNumberFormat="1" applyFont="1" applyFill="1" applyBorder="1" applyAlignment="1">
      <alignment horizontal="center" vertical="center"/>
    </xf>
    <xf numFmtId="166" fontId="6" fillId="7" borderId="5" xfId="2" applyFont="1" applyFill="1" applyBorder="1" applyAlignment="1">
      <alignment horizontal="center" vertical="center"/>
    </xf>
    <xf numFmtId="166" fontId="6" fillId="7" borderId="6" xfId="2" applyFont="1" applyFill="1" applyBorder="1" applyAlignment="1">
      <alignment horizontal="center" vertical="center"/>
    </xf>
    <xf numFmtId="166" fontId="13" fillId="7" borderId="6" xfId="2" applyFont="1" applyFill="1" applyBorder="1" applyAlignment="1">
      <alignment horizontal="center" vertical="center"/>
    </xf>
    <xf numFmtId="0" fontId="5" fillId="7" borderId="0" xfId="4" applyFont="1" applyFill="1" applyAlignment="1">
      <alignment vertical="center"/>
    </xf>
    <xf numFmtId="167" fontId="17" fillId="3" borderId="0" xfId="4" applyNumberFormat="1" applyFont="1" applyFill="1" applyAlignment="1">
      <alignment vertical="center"/>
    </xf>
    <xf numFmtId="0" fontId="10" fillId="8" borderId="4" xfId="4" applyFont="1" applyFill="1" applyBorder="1" applyAlignment="1">
      <alignment horizontal="center" vertical="center"/>
    </xf>
    <xf numFmtId="43" fontId="16" fillId="0" borderId="0" xfId="4" applyNumberFormat="1" applyFont="1"/>
    <xf numFmtId="167" fontId="20" fillId="0" borderId="0" xfId="4" applyNumberFormat="1" applyFont="1"/>
    <xf numFmtId="10" fontId="20" fillId="0" borderId="0" xfId="0" applyNumberFormat="1" applyFont="1" applyAlignment="1">
      <alignment horizontal="center" vertical="center"/>
    </xf>
    <xf numFmtId="0" fontId="19" fillId="3" borderId="0" xfId="4" applyFont="1" applyFill="1" applyAlignment="1">
      <alignment horizontal="center" vertical="center"/>
    </xf>
    <xf numFmtId="167" fontId="19" fillId="3" borderId="0" xfId="0" applyNumberFormat="1" applyFont="1" applyFill="1" applyAlignment="1">
      <alignment horizontal="center" vertical="center"/>
    </xf>
    <xf numFmtId="167" fontId="19" fillId="3" borderId="0" xfId="4" applyNumberFormat="1" applyFont="1" applyFill="1" applyAlignment="1">
      <alignment horizontal="center" vertical="center"/>
    </xf>
    <xf numFmtId="167" fontId="18" fillId="3" borderId="0" xfId="0" applyNumberFormat="1" applyFont="1" applyFill="1" applyAlignment="1">
      <alignment horizontal="center" vertical="center"/>
    </xf>
    <xf numFmtId="0" fontId="12" fillId="7" borderId="9" xfId="4" applyFont="1" applyFill="1" applyBorder="1" applyAlignment="1">
      <alignment horizontal="center" vertical="center"/>
    </xf>
    <xf numFmtId="0" fontId="12" fillId="7" borderId="8" xfId="4" applyFont="1" applyFill="1" applyBorder="1" applyAlignment="1">
      <alignment horizontal="center" vertical="center"/>
    </xf>
    <xf numFmtId="165" fontId="12" fillId="7" borderId="7" xfId="4" applyNumberFormat="1" applyFont="1" applyFill="1" applyBorder="1" applyAlignment="1">
      <alignment horizontal="center" vertical="center"/>
    </xf>
    <xf numFmtId="165" fontId="12" fillId="7" borderId="8" xfId="4" applyNumberFormat="1" applyFont="1" applyFill="1" applyBorder="1" applyAlignment="1">
      <alignment horizontal="center" vertical="center"/>
    </xf>
    <xf numFmtId="10" fontId="6" fillId="7" borderId="7" xfId="3" applyNumberFormat="1" applyFont="1" applyFill="1" applyBorder="1" applyAlignment="1">
      <alignment horizontal="center" vertical="center"/>
    </xf>
    <xf numFmtId="10" fontId="6" fillId="7" borderId="8" xfId="3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5" fillId="6" borderId="0" xfId="4" applyFont="1" applyFill="1"/>
    <xf numFmtId="0" fontId="5" fillId="6" borderId="0" xfId="4" applyFont="1" applyFill="1" applyAlignment="1">
      <alignment vertical="center"/>
    </xf>
    <xf numFmtId="0" fontId="5" fillId="6" borderId="0" xfId="4" applyFont="1" applyFill="1" applyAlignment="1">
      <alignment horizontal="center" vertical="center"/>
    </xf>
    <xf numFmtId="0" fontId="20" fillId="0" borderId="0" xfId="4" applyFont="1"/>
    <xf numFmtId="0" fontId="24" fillId="6" borderId="1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167" fontId="10" fillId="9" borderId="4" xfId="2" applyNumberFormat="1" applyFont="1" applyFill="1" applyBorder="1" applyAlignment="1">
      <alignment horizontal="center" vertical="center"/>
    </xf>
    <xf numFmtId="10" fontId="11" fillId="9" borderId="4" xfId="3" applyNumberFormat="1" applyFont="1" applyFill="1" applyBorder="1" applyAlignment="1">
      <alignment horizontal="center" vertical="center"/>
    </xf>
    <xf numFmtId="0" fontId="25" fillId="0" borderId="0" xfId="6" applyFont="1" applyAlignment="1">
      <alignment horizontal="center" vertical="center" wrapText="1"/>
    </xf>
    <xf numFmtId="0" fontId="14" fillId="10" borderId="0" xfId="4" applyFont="1" applyFill="1" applyAlignment="1">
      <alignment horizontal="center" vertical="center"/>
    </xf>
    <xf numFmtId="167" fontId="10" fillId="11" borderId="4" xfId="2" applyNumberFormat="1" applyFont="1" applyFill="1" applyBorder="1" applyAlignment="1">
      <alignment horizontal="center" vertical="center"/>
    </xf>
    <xf numFmtId="164" fontId="9" fillId="6" borderId="11" xfId="1" applyFont="1" applyFill="1" applyBorder="1" applyAlignment="1">
      <alignment vertical="center"/>
    </xf>
    <xf numFmtId="4" fontId="26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0" fontId="15" fillId="0" borderId="0" xfId="5" applyAlignment="1">
      <alignment horizontal="center" vertical="center" wrapText="1"/>
    </xf>
    <xf numFmtId="164" fontId="14" fillId="4" borderId="11" xfId="1" applyFont="1" applyFill="1" applyBorder="1" applyAlignment="1">
      <alignment vertical="center"/>
    </xf>
    <xf numFmtId="0" fontId="14" fillId="4" borderId="0" xfId="4" applyFont="1" applyFill="1" applyAlignment="1">
      <alignment horizontal="center" vertical="center"/>
    </xf>
    <xf numFmtId="0" fontId="10" fillId="6" borderId="4" xfId="4" applyFont="1" applyFill="1" applyBorder="1" applyAlignment="1">
      <alignment horizontal="left" vertical="center" wrapText="1"/>
    </xf>
    <xf numFmtId="167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7" fontId="18" fillId="3" borderId="0" xfId="0" applyNumberFormat="1" applyFont="1" applyFill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167" fontId="19" fillId="3" borderId="0" xfId="0" applyNumberFormat="1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167" fontId="19" fillId="3" borderId="0" xfId="0" applyNumberFormat="1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4" fillId="6" borderId="0" xfId="4" applyFont="1" applyFill="1" applyAlignment="1">
      <alignment horizontal="center" vertical="center"/>
    </xf>
    <xf numFmtId="0" fontId="21" fillId="6" borderId="0" xfId="6" applyFont="1" applyFill="1" applyAlignment="1">
      <alignment horizontal="center" vertical="center" wrapText="1"/>
    </xf>
    <xf numFmtId="0" fontId="22" fillId="6" borderId="0" xfId="5" applyFont="1" applyFill="1" applyAlignment="1">
      <alignment horizontal="center" vertical="center"/>
    </xf>
    <xf numFmtId="164" fontId="23" fillId="6" borderId="0" xfId="1" applyFont="1" applyFill="1" applyBorder="1" applyAlignment="1">
      <alignment horizontal="center" vertical="center"/>
    </xf>
    <xf numFmtId="0" fontId="15" fillId="6" borderId="0" xfId="5" applyFill="1" applyAlignment="1">
      <alignment horizontal="center" vertical="center"/>
    </xf>
    <xf numFmtId="0" fontId="27" fillId="0" borderId="0" xfId="0" applyFont="1"/>
  </cellXfs>
  <cellStyles count="7">
    <cellStyle name="Hiperlink" xfId="5" builtinId="8"/>
    <cellStyle name="Hyperlink" xfId="6" xr:uid="{00000000-000B-0000-0000-000008000000}"/>
    <cellStyle name="Moeda" xfId="2" builtinId="4"/>
    <cellStyle name="Normal" xfId="0" builtinId="0"/>
    <cellStyle name="Normal 2" xfId="4" xr:uid="{00000000-0005-0000-0000-000002000000}"/>
    <cellStyle name="Porcentagem" xfId="3" builtinId="5"/>
    <cellStyle name="Vírgula" xfId="1" builtinId="3"/>
  </cellStyles>
  <dxfs count="0"/>
  <tableStyles count="0" defaultTableStyle="TableStyleMedium2" defaultPivotStyle="PivotStyleLight16"/>
  <colors>
    <mruColors>
      <color rgb="FFD1CC00"/>
      <color rgb="FF0070C0"/>
      <color rgb="FFC65911"/>
      <color rgb="FFBF8F00"/>
      <color rgb="FFFFD966"/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951157</xdr:colOff>
      <xdr:row>1</xdr:row>
      <xdr:rowOff>39795</xdr:rowOff>
    </xdr:from>
    <xdr:to>
      <xdr:col>5</xdr:col>
      <xdr:colOff>951517</xdr:colOff>
      <xdr:row>1</xdr:row>
      <xdr:rowOff>40155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Tinta 1">
              <a:extLst>
                <a:ext uri="{FF2B5EF4-FFF2-40B4-BE49-F238E27FC236}">
                  <a16:creationId xmlns:a16="http://schemas.microsoft.com/office/drawing/2014/main" id="{6EED8729-BB87-4D87-BD30-5803C54FA06C}"/>
                </a:ext>
              </a:extLst>
            </xdr14:cNvPr>
            <xdr14:cNvContentPartPr/>
          </xdr14:nvContentPartPr>
          <xdr14:nvPr macro=""/>
          <xdr14:xfrm>
            <a:off x="10404720" y="277920"/>
            <a:ext cx="360" cy="360"/>
          </xdr14:xfrm>
        </xdr:contentPart>
      </mc:Choice>
      <mc:Fallback xmlns="">
        <xdr:pic>
          <xdr:nvPicPr>
            <xdr:cNvPr id="2" name="Tinta 1">
              <a:extLst>
                <a:ext uri="{FF2B5EF4-FFF2-40B4-BE49-F238E27FC236}">
                  <a16:creationId xmlns:a16="http://schemas.microsoft.com/office/drawing/2014/main" id="{28E69A57-92F2-412A-30C0-0EAE135D25A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0395720" y="2689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10-29T11:46:11.37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0 6371,'0'0'0</inkml:trace>
</inkml: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../../../:x:/s/PROJETOS/ESEDAibHW31LtbGkN45vcmUBWevFV_z6tTYt2wglFEoZfg?e=gzLKFb" TargetMode="External"/><Relationship Id="rId1" Type="http://schemas.openxmlformats.org/officeDocument/2006/relationships/hyperlink" Target="https://redevitoria-my.sharepoint.com/:p:/g/personal/flaviogf_redevitoria_tv_br/EXa0tlUX6TJCqUopWil-rloB7ihPaKk-DvhiGCLp3T5oeQ?e=HthXC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38086-7EEC-4202-ABBE-26C6091BCE5C}">
  <sheetPr>
    <pageSetUpPr fitToPage="1"/>
  </sheetPr>
  <dimension ref="A1:R157"/>
  <sheetViews>
    <sheetView showGridLines="0" tabSelected="1" topLeftCell="A10" zoomScale="80" zoomScaleNormal="80" workbookViewId="0">
      <selection activeCell="A16" sqref="A16"/>
    </sheetView>
  </sheetViews>
  <sheetFormatPr defaultColWidth="9.140625" defaultRowHeight="12.75" customHeight="1" x14ac:dyDescent="0.2"/>
  <cols>
    <col min="1" max="1" width="23" style="1" customWidth="1"/>
    <col min="2" max="2" width="16.85546875" style="1" customWidth="1"/>
    <col min="3" max="3" width="76.28515625" style="1" customWidth="1"/>
    <col min="4" max="4" width="10.5703125" style="1" customWidth="1"/>
    <col min="5" max="5" width="14.85546875" style="1" customWidth="1"/>
    <col min="6" max="6" width="14.28515625" style="1" customWidth="1"/>
    <col min="7" max="7" width="32.42578125" style="1" bestFit="1" customWidth="1"/>
    <col min="8" max="8" width="18.7109375" style="1" customWidth="1"/>
    <col min="9" max="9" width="21.7109375" style="1" customWidth="1"/>
    <col min="10" max="10" width="25" style="1" bestFit="1" customWidth="1"/>
    <col min="11" max="12" width="18.7109375" style="1" customWidth="1"/>
    <col min="13" max="13" width="27.42578125" style="11" customWidth="1"/>
    <col min="14" max="14" width="11" style="1" bestFit="1" customWidth="1"/>
    <col min="15" max="17" width="9.140625" style="1"/>
    <col min="18" max="18" width="59.28515625" style="1" customWidth="1"/>
    <col min="19" max="39" width="9.140625" style="1"/>
    <col min="40" max="40" width="0" style="1" hidden="1" customWidth="1"/>
    <col min="41" max="16384" width="9.140625" style="1"/>
  </cols>
  <sheetData>
    <row r="1" spans="1:18" ht="18.75" customHeight="1" x14ac:dyDescent="0.2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pans="1:18" ht="18.75" customHeight="1" x14ac:dyDescent="0.2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</row>
    <row r="3" spans="1:18" s="61" customFormat="1" ht="18.75" customHeight="1" x14ac:dyDescent="0.3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8" ht="20.100000000000001" customHeight="1" x14ac:dyDescent="0.2">
      <c r="A4" s="86" t="s">
        <v>29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</row>
    <row r="5" spans="1:18" ht="20.100000000000001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</row>
    <row r="6" spans="1:18" ht="35.25" x14ac:dyDescent="0.2">
      <c r="A6" s="88" t="s">
        <v>1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8" ht="20.100000000000001" customHeight="1" x14ac:dyDescent="0.2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</row>
    <row r="8" spans="1:18" ht="20.100000000000001" customHeight="1" x14ac:dyDescent="0.2">
      <c r="A8" s="59"/>
      <c r="B8" s="58"/>
      <c r="C8" s="59"/>
      <c r="D8" s="59"/>
      <c r="E8" s="59"/>
      <c r="F8" s="59"/>
      <c r="G8" s="58"/>
      <c r="H8" s="58"/>
      <c r="I8" s="58"/>
      <c r="J8" s="58"/>
      <c r="K8" s="58"/>
      <c r="L8" s="58"/>
      <c r="M8" s="60"/>
    </row>
    <row r="9" spans="1:18" s="2" customFormat="1" ht="45" customHeight="1" x14ac:dyDescent="0.2">
      <c r="A9" s="62"/>
      <c r="B9" s="26"/>
      <c r="C9" s="63"/>
      <c r="D9" s="63"/>
      <c r="E9" s="63"/>
      <c r="F9" s="63"/>
      <c r="G9" s="63"/>
      <c r="H9" s="63"/>
      <c r="I9" s="63"/>
      <c r="J9" s="63"/>
      <c r="K9" s="63"/>
      <c r="L9" s="63" t="e" cm="1">
        <f t="array" ref="L9">A12EXCLUSIVO</f>
        <v>#NAME?</v>
      </c>
      <c r="M9" s="63"/>
    </row>
    <row r="10" spans="1:18" s="6" customFormat="1" ht="45" customHeight="1" x14ac:dyDescent="0.2">
      <c r="A10" s="56"/>
      <c r="B10" s="24" t="s">
        <v>2</v>
      </c>
      <c r="C10" s="3" t="s">
        <v>3</v>
      </c>
      <c r="D10" s="4" t="s">
        <v>4</v>
      </c>
      <c r="E10" s="5" t="s">
        <v>5</v>
      </c>
      <c r="F10" s="5" t="s">
        <v>6</v>
      </c>
      <c r="G10" s="5" t="s">
        <v>7</v>
      </c>
      <c r="H10" s="3" t="s">
        <v>8</v>
      </c>
      <c r="I10" s="3" t="s">
        <v>9</v>
      </c>
      <c r="J10" s="3" t="s">
        <v>10</v>
      </c>
      <c r="K10" s="3" t="s">
        <v>11</v>
      </c>
      <c r="L10" s="20" t="s">
        <v>12</v>
      </c>
      <c r="M10" s="21" t="s">
        <v>13</v>
      </c>
      <c r="O10" s="81" t="s">
        <v>14</v>
      </c>
      <c r="P10" s="81"/>
      <c r="Q10" s="81"/>
      <c r="R10" s="46"/>
    </row>
    <row r="11" spans="1:18" s="6" customFormat="1" ht="45" customHeight="1" x14ac:dyDescent="0.2">
      <c r="A11" s="69" t="s">
        <v>15</v>
      </c>
      <c r="B11" s="67" t="s">
        <v>16</v>
      </c>
      <c r="C11" s="75" t="s">
        <v>17</v>
      </c>
      <c r="D11" s="42" t="s">
        <v>18</v>
      </c>
      <c r="E11" s="7">
        <v>120</v>
      </c>
      <c r="F11" s="8">
        <v>0.17</v>
      </c>
      <c r="G11" s="66" t="s">
        <v>19</v>
      </c>
      <c r="H11" s="64">
        <v>206</v>
      </c>
      <c r="I11" s="68">
        <f t="shared" ref="I11:I13" si="0">SUM(H11*F11)</f>
        <v>35.020000000000003</v>
      </c>
      <c r="J11" s="25">
        <f t="shared" ref="J11:J13" si="1">E11*F11*H11</f>
        <v>4202.4000000000005</v>
      </c>
      <c r="K11" s="65">
        <v>0.33</v>
      </c>
      <c r="L11" s="22">
        <f t="shared" ref="L11:L13" si="2">M11/E11</f>
        <v>23.4634</v>
      </c>
      <c r="M11" s="23">
        <f t="shared" ref="M11:M13" si="3">J11-J11*K11</f>
        <v>2815.6080000000002</v>
      </c>
      <c r="N11" s="70"/>
      <c r="O11" s="57"/>
      <c r="P11" s="57"/>
      <c r="Q11" s="57"/>
      <c r="R11" s="46"/>
    </row>
    <row r="12" spans="1:18" s="6" customFormat="1" ht="45" customHeight="1" x14ac:dyDescent="0.2">
      <c r="A12" s="73" t="s">
        <v>22</v>
      </c>
      <c r="B12" s="74" t="s">
        <v>26</v>
      </c>
      <c r="C12" s="75" t="s">
        <v>27</v>
      </c>
      <c r="D12" s="42" t="s">
        <v>23</v>
      </c>
      <c r="E12" s="7">
        <v>1</v>
      </c>
      <c r="F12" s="8">
        <v>1</v>
      </c>
      <c r="G12" s="72" t="s">
        <v>28</v>
      </c>
      <c r="H12" s="64">
        <v>73223</v>
      </c>
      <c r="I12" s="68">
        <f t="shared" ref="I12" si="4">SUM(H12*F12)</f>
        <v>73223</v>
      </c>
      <c r="J12" s="25">
        <f t="shared" ref="J12" si="5">E12*F12*H12</f>
        <v>73223</v>
      </c>
      <c r="K12" s="65">
        <v>0.5</v>
      </c>
      <c r="L12" s="22">
        <f t="shared" ref="L12" si="6">M12/E12</f>
        <v>36611.5</v>
      </c>
      <c r="M12" s="23">
        <f t="shared" ref="M12" si="7">J12-J12*K12</f>
        <v>36611.5</v>
      </c>
      <c r="N12" s="70"/>
      <c r="O12" s="57"/>
      <c r="P12" s="57"/>
      <c r="Q12" s="57"/>
      <c r="R12" s="46"/>
    </row>
    <row r="13" spans="1:18" s="6" customFormat="1" ht="45" customHeight="1" x14ac:dyDescent="0.2">
      <c r="A13" s="69" t="s">
        <v>15</v>
      </c>
      <c r="B13" s="67" t="s">
        <v>16</v>
      </c>
      <c r="C13" s="75" t="s">
        <v>20</v>
      </c>
      <c r="D13" s="42" t="s">
        <v>18</v>
      </c>
      <c r="E13" s="7">
        <v>30</v>
      </c>
      <c r="F13" s="8">
        <v>1</v>
      </c>
      <c r="G13" s="66" t="s">
        <v>21</v>
      </c>
      <c r="H13" s="64">
        <v>6500</v>
      </c>
      <c r="I13" s="68">
        <f t="shared" si="0"/>
        <v>6500</v>
      </c>
      <c r="J13" s="25">
        <f t="shared" si="1"/>
        <v>195000</v>
      </c>
      <c r="K13" s="65">
        <v>0.96650000000000003</v>
      </c>
      <c r="L13" s="22">
        <f t="shared" si="2"/>
        <v>217.75</v>
      </c>
      <c r="M13" s="23">
        <f t="shared" si="3"/>
        <v>6532.5</v>
      </c>
      <c r="N13" s="70"/>
      <c r="O13" s="57"/>
      <c r="P13" s="57"/>
      <c r="Q13" s="57"/>
      <c r="R13" s="46"/>
    </row>
    <row r="14" spans="1:18" s="6" customFormat="1" ht="45" customHeight="1" thickBot="1" x14ac:dyDescent="0.25">
      <c r="A14" s="50" t="s">
        <v>24</v>
      </c>
      <c r="B14" s="34"/>
      <c r="C14" s="50"/>
      <c r="D14" s="51"/>
      <c r="E14" s="35">
        <f>SUM(E11:E13)</f>
        <v>151</v>
      </c>
      <c r="F14" s="52"/>
      <c r="G14" s="53"/>
      <c r="H14" s="36" t="s">
        <v>25</v>
      </c>
      <c r="I14" s="37"/>
      <c r="J14" s="38">
        <f>SUM(J11:J13)</f>
        <v>272425.40000000002</v>
      </c>
      <c r="K14" s="54">
        <f>1-(M14/J14)</f>
        <v>0.83129470306366438</v>
      </c>
      <c r="L14" s="55"/>
      <c r="M14" s="39">
        <f>SUM(M11:M13)</f>
        <v>45959.608</v>
      </c>
      <c r="N14" s="71"/>
      <c r="O14" s="57"/>
      <c r="P14" s="57"/>
      <c r="Q14" s="57"/>
      <c r="R14" s="46"/>
    </row>
    <row r="15" spans="1:18" s="6" customFormat="1" ht="45" customHeight="1" thickTop="1" x14ac:dyDescent="0.2">
      <c r="A15" s="27"/>
      <c r="B15" s="11"/>
      <c r="C15" s="27"/>
      <c r="D15" s="27"/>
      <c r="E15" s="28"/>
      <c r="F15" s="29"/>
      <c r="G15" s="29"/>
      <c r="H15" s="30"/>
      <c r="I15" s="31"/>
      <c r="J15" s="31"/>
      <c r="K15" s="32"/>
      <c r="L15" s="32"/>
      <c r="M15" s="33"/>
      <c r="N15" s="70"/>
      <c r="O15" s="57"/>
      <c r="P15" s="57"/>
      <c r="Q15" s="57"/>
      <c r="R15" s="46"/>
    </row>
    <row r="16" spans="1:18" s="6" customFormat="1" ht="26.25" x14ac:dyDescent="0.25">
      <c r="A16" s="89" t="s">
        <v>30</v>
      </c>
      <c r="B16" s="12"/>
      <c r="C16" s="13"/>
      <c r="D16" s="13"/>
      <c r="E16" s="14"/>
      <c r="F16" s="15"/>
      <c r="G16" s="15"/>
      <c r="H16" s="16"/>
      <c r="I16" s="17"/>
      <c r="J16" s="17"/>
      <c r="K16" s="18"/>
      <c r="L16" s="18"/>
      <c r="M16" s="19"/>
      <c r="N16" s="70"/>
      <c r="O16" s="57"/>
      <c r="P16" s="57"/>
      <c r="Q16" s="57"/>
      <c r="R16" s="46"/>
    </row>
    <row r="17" spans="1:18" s="6" customFormat="1" ht="45" customHeight="1" x14ac:dyDescent="0.4">
      <c r="A17" s="43"/>
      <c r="B17" s="1"/>
      <c r="C17" s="1"/>
      <c r="D17" s="1"/>
      <c r="E17" s="1"/>
      <c r="F17" s="1"/>
      <c r="G17" s="1"/>
      <c r="I17" s="44"/>
      <c r="J17" s="45"/>
      <c r="K17" s="44"/>
      <c r="L17" s="1"/>
      <c r="M17" s="11"/>
      <c r="N17" s="70"/>
      <c r="O17" s="57"/>
      <c r="P17" s="57"/>
      <c r="Q17" s="57"/>
      <c r="R17" s="46"/>
    </row>
    <row r="18" spans="1:18" s="6" customFormat="1" ht="4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1"/>
      <c r="N18" s="70"/>
      <c r="O18" s="57"/>
      <c r="P18" s="57"/>
      <c r="Q18" s="57"/>
      <c r="R18" s="46"/>
    </row>
    <row r="19" spans="1:18" s="6" customFormat="1" ht="4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1"/>
      <c r="N19" s="70"/>
      <c r="O19" s="57"/>
      <c r="P19" s="57"/>
      <c r="Q19" s="57"/>
      <c r="R19" s="46"/>
    </row>
    <row r="20" spans="1:18" s="6" customFormat="1" ht="4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1"/>
      <c r="N20" s="71"/>
      <c r="O20" s="57"/>
      <c r="P20" s="57"/>
      <c r="Q20" s="57"/>
      <c r="R20" s="46"/>
    </row>
    <row r="21" spans="1:18" s="6" customFormat="1" ht="4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1"/>
      <c r="N21" s="70"/>
      <c r="O21" s="57"/>
      <c r="P21" s="57"/>
      <c r="Q21" s="57"/>
      <c r="R21" s="46"/>
    </row>
    <row r="22" spans="1:18" s="6" customFormat="1" ht="4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1"/>
      <c r="N22" s="70"/>
      <c r="O22" s="80"/>
      <c r="P22" s="80"/>
      <c r="Q22" s="80"/>
      <c r="R22" s="80"/>
    </row>
    <row r="23" spans="1:18" s="6" customFormat="1" ht="4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1"/>
      <c r="O23" s="47"/>
      <c r="P23" s="47"/>
      <c r="Q23" s="47"/>
      <c r="R23" s="47"/>
    </row>
    <row r="24" spans="1:18" s="6" customFormat="1" ht="4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1"/>
      <c r="O24" s="47"/>
      <c r="P24" s="47"/>
      <c r="Q24" s="47"/>
      <c r="R24" s="47"/>
    </row>
    <row r="25" spans="1:18" s="6" customFormat="1" ht="4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1"/>
      <c r="O25" s="47"/>
      <c r="P25" s="47"/>
      <c r="Q25" s="47"/>
      <c r="R25" s="47"/>
    </row>
    <row r="26" spans="1:18" s="6" customFormat="1" ht="4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1"/>
      <c r="O26" s="47"/>
      <c r="P26" s="47"/>
      <c r="Q26" s="47"/>
      <c r="R26" s="47"/>
    </row>
    <row r="27" spans="1:18" s="6" customFormat="1" ht="4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1"/>
      <c r="O27" s="47"/>
      <c r="P27" s="47"/>
      <c r="Q27" s="47"/>
      <c r="R27" s="47"/>
    </row>
    <row r="28" spans="1:18" s="6" customFormat="1" ht="4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1"/>
      <c r="O28" s="47"/>
      <c r="P28" s="47"/>
      <c r="Q28" s="47"/>
      <c r="R28" s="47"/>
    </row>
    <row r="29" spans="1:18" s="6" customFormat="1" ht="4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1"/>
      <c r="O29" s="47"/>
      <c r="P29" s="47"/>
      <c r="Q29" s="47"/>
      <c r="R29" s="47"/>
    </row>
    <row r="30" spans="1:18" s="6" customFormat="1" ht="4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1"/>
      <c r="O30" s="47"/>
      <c r="P30" s="47"/>
      <c r="Q30" s="47"/>
      <c r="R30" s="47"/>
    </row>
    <row r="31" spans="1:18" s="6" customFormat="1" ht="4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1"/>
      <c r="O31" s="47"/>
      <c r="P31" s="47"/>
      <c r="Q31" s="47"/>
      <c r="R31" s="47"/>
    </row>
    <row r="32" spans="1:18" s="6" customFormat="1" ht="4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1"/>
      <c r="O32" s="80"/>
      <c r="P32" s="81"/>
      <c r="Q32" s="81"/>
      <c r="R32" s="47"/>
    </row>
    <row r="33" spans="1:18" s="6" customFormat="1" ht="4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1"/>
      <c r="O33" s="47"/>
      <c r="P33" s="57"/>
      <c r="Q33" s="57"/>
      <c r="R33" s="47"/>
    </row>
    <row r="34" spans="1:18" s="6" customFormat="1" ht="4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1"/>
      <c r="O34" s="47"/>
      <c r="P34" s="57"/>
      <c r="Q34" s="57"/>
      <c r="R34" s="47"/>
    </row>
    <row r="35" spans="1:18" s="6" customFormat="1" ht="4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1"/>
      <c r="O35" s="80"/>
      <c r="P35" s="80"/>
      <c r="Q35" s="80"/>
      <c r="R35" s="80"/>
    </row>
    <row r="36" spans="1:18" s="6" customFormat="1" ht="4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1"/>
      <c r="O36" s="80"/>
      <c r="P36" s="81"/>
      <c r="Q36" s="81"/>
      <c r="R36" s="47"/>
    </row>
    <row r="37" spans="1:18" s="6" customFormat="1" ht="4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1"/>
      <c r="O37" s="80"/>
      <c r="P37" s="80"/>
      <c r="Q37" s="80"/>
      <c r="R37" s="80"/>
    </row>
    <row r="38" spans="1:18" s="6" customFormat="1" ht="4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1"/>
      <c r="O38" s="80"/>
      <c r="P38" s="81"/>
      <c r="Q38" s="81"/>
      <c r="R38" s="47"/>
    </row>
    <row r="39" spans="1:18" s="6" customFormat="1" ht="4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1"/>
      <c r="O39" s="80"/>
      <c r="P39" s="80"/>
      <c r="Q39" s="80"/>
      <c r="R39" s="80"/>
    </row>
    <row r="40" spans="1:18" s="6" customFormat="1" ht="4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1"/>
      <c r="O40" s="80"/>
      <c r="P40" s="81"/>
      <c r="Q40" s="81"/>
      <c r="R40" s="47"/>
    </row>
    <row r="41" spans="1:18" s="6" customFormat="1" ht="4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1"/>
      <c r="O41" s="80"/>
      <c r="P41" s="80"/>
      <c r="Q41" s="80"/>
      <c r="R41" s="80"/>
    </row>
    <row r="42" spans="1:18" s="6" customFormat="1" ht="4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1"/>
      <c r="O42" s="80"/>
      <c r="P42" s="81"/>
      <c r="Q42" s="81"/>
      <c r="R42" s="47"/>
    </row>
    <row r="43" spans="1:18" s="6" customFormat="1" ht="4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1"/>
      <c r="O43" s="80"/>
      <c r="P43" s="80"/>
      <c r="Q43" s="80"/>
      <c r="R43" s="80"/>
    </row>
    <row r="44" spans="1:18" s="6" customFormat="1" ht="4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1"/>
      <c r="O44" s="80"/>
      <c r="P44" s="81"/>
      <c r="Q44" s="81"/>
      <c r="R44" s="47"/>
    </row>
    <row r="45" spans="1:18" s="6" customFormat="1" ht="4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1"/>
      <c r="O45" s="80"/>
      <c r="P45" s="80"/>
      <c r="Q45" s="80"/>
      <c r="R45" s="80"/>
    </row>
    <row r="46" spans="1:18" s="6" customFormat="1" ht="4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1"/>
      <c r="O46" s="80"/>
      <c r="P46" s="81"/>
      <c r="Q46" s="81"/>
      <c r="R46" s="47"/>
    </row>
    <row r="47" spans="1:18" s="6" customFormat="1" ht="4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1"/>
      <c r="O47" s="81"/>
      <c r="P47" s="81"/>
      <c r="Q47" s="81"/>
      <c r="R47" s="81"/>
    </row>
    <row r="48" spans="1:18" s="6" customFormat="1" ht="4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1"/>
      <c r="O48" s="82"/>
      <c r="P48" s="83"/>
      <c r="Q48" s="83"/>
      <c r="R48" s="48"/>
    </row>
    <row r="49" spans="1:18" s="6" customFormat="1" ht="4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1"/>
      <c r="O49" s="78"/>
      <c r="P49" s="79"/>
      <c r="Q49" s="79"/>
      <c r="R49" s="49"/>
    </row>
    <row r="50" spans="1:18" s="6" customFormat="1" ht="4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1"/>
    </row>
    <row r="51" spans="1:18" s="6" customFormat="1" ht="4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1"/>
    </row>
    <row r="52" spans="1:18" s="6" customFormat="1" ht="4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1"/>
      <c r="O52" s="76"/>
      <c r="P52" s="77"/>
      <c r="Q52" s="77"/>
      <c r="R52" s="41"/>
    </row>
    <row r="53" spans="1:18" s="6" customFormat="1" ht="4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1"/>
      <c r="P53" s="77"/>
      <c r="Q53" s="77"/>
      <c r="R53" s="77"/>
    </row>
    <row r="54" spans="1:18" s="6" customFormat="1" ht="4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1"/>
    </row>
    <row r="55" spans="1:18" s="6" customFormat="1" ht="4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1"/>
    </row>
    <row r="56" spans="1:18" s="6" customFormat="1" ht="4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1"/>
    </row>
    <row r="57" spans="1:18" s="6" customFormat="1" ht="4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1"/>
    </row>
    <row r="58" spans="1:18" s="6" customFormat="1" ht="39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1"/>
    </row>
    <row r="59" spans="1:18" s="6" customFormat="1" ht="39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1"/>
    </row>
    <row r="60" spans="1:18" s="6" customFormat="1" ht="39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1"/>
    </row>
    <row r="61" spans="1:18" s="6" customFormat="1" ht="39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1"/>
    </row>
    <row r="62" spans="1:18" s="6" customFormat="1" ht="39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1"/>
    </row>
    <row r="63" spans="1:18" s="6" customFormat="1" ht="39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1"/>
    </row>
    <row r="64" spans="1:18" s="6" customFormat="1" ht="39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1"/>
    </row>
    <row r="65" spans="1:18" s="6" customFormat="1" ht="39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1"/>
    </row>
    <row r="66" spans="1:18" s="6" customFormat="1" ht="39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1"/>
    </row>
    <row r="67" spans="1:18" s="6" customFormat="1" ht="39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1"/>
    </row>
    <row r="68" spans="1:18" s="6" customFormat="1" ht="39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1"/>
    </row>
    <row r="69" spans="1:18" s="6" customFormat="1" ht="50.2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1"/>
    </row>
    <row r="70" spans="1:18" s="6" customFormat="1" ht="28.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1"/>
      <c r="O70" s="76"/>
      <c r="P70" s="77"/>
      <c r="Q70" s="77"/>
      <c r="R70" s="41"/>
    </row>
    <row r="71" spans="1:18" s="6" customFormat="1" ht="50.2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1"/>
      <c r="R71" s="41"/>
    </row>
    <row r="72" spans="1:18" s="6" customFormat="1" ht="50.2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1"/>
      <c r="O72" s="77"/>
      <c r="P72" s="77"/>
      <c r="Q72" s="77"/>
      <c r="R72" s="77"/>
    </row>
    <row r="73" spans="1:18" s="6" customFormat="1" ht="50.2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1"/>
      <c r="O73" s="76"/>
      <c r="P73" s="77"/>
      <c r="Q73" s="77"/>
      <c r="R73" s="41"/>
    </row>
    <row r="74" spans="1:18" s="6" customFormat="1" ht="50.2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1"/>
      <c r="R74" s="41"/>
    </row>
    <row r="75" spans="1:18" s="6" customFormat="1" ht="50.2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1"/>
      <c r="R75" s="41"/>
    </row>
    <row r="76" spans="1:18" s="6" customFormat="1" ht="50.2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1"/>
      <c r="R76" s="41"/>
    </row>
    <row r="77" spans="1:18" s="6" customFormat="1" ht="50.2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1"/>
      <c r="R77" s="41"/>
    </row>
    <row r="78" spans="1:18" s="6" customFormat="1" ht="50.2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1"/>
      <c r="R78" s="41"/>
    </row>
    <row r="79" spans="1:18" s="6" customFormat="1" ht="50.2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1"/>
      <c r="R79" s="41"/>
    </row>
    <row r="80" spans="1:18" s="6" customFormat="1" ht="50.2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1"/>
      <c r="R80" s="41"/>
    </row>
    <row r="81" spans="1:18" s="6" customFormat="1" ht="50.2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1"/>
      <c r="R81" s="41"/>
    </row>
    <row r="82" spans="1:18" s="6" customFormat="1" ht="50.2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1"/>
      <c r="R82" s="41"/>
    </row>
    <row r="83" spans="1:18" s="6" customFormat="1" ht="50.2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1"/>
      <c r="R83" s="41"/>
    </row>
    <row r="84" spans="1:18" s="6" customFormat="1" ht="50.2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1"/>
      <c r="R84" s="41"/>
    </row>
    <row r="85" spans="1:18" s="6" customFormat="1" ht="50.2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1"/>
      <c r="R85" s="41"/>
    </row>
    <row r="86" spans="1:18" s="6" customFormat="1" ht="50.2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1"/>
      <c r="R86" s="41"/>
    </row>
    <row r="87" spans="1:18" s="6" customFormat="1" ht="50.2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1"/>
      <c r="R87" s="41"/>
    </row>
    <row r="88" spans="1:18" s="6" customFormat="1" ht="50.2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1"/>
      <c r="R88" s="41"/>
    </row>
    <row r="89" spans="1:18" s="6" customFormat="1" ht="50.2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1"/>
      <c r="R89" s="41"/>
    </row>
    <row r="90" spans="1:18" s="6" customFormat="1" ht="50.2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1"/>
      <c r="R90" s="41"/>
    </row>
    <row r="91" spans="1:18" s="6" customFormat="1" ht="50.2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1"/>
      <c r="R91" s="41"/>
    </row>
    <row r="92" spans="1:18" s="6" customFormat="1" ht="50.2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1"/>
      <c r="R92" s="41"/>
    </row>
    <row r="93" spans="1:18" s="6" customFormat="1" ht="50.2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1"/>
      <c r="R93" s="41"/>
    </row>
    <row r="94" spans="1:18" s="6" customFormat="1" ht="50.2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1"/>
      <c r="R94" s="41"/>
    </row>
    <row r="95" spans="1:18" s="6" customFormat="1" ht="50.2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1"/>
      <c r="R95" s="41"/>
    </row>
    <row r="96" spans="1:18" s="6" customFormat="1" ht="50.2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1"/>
      <c r="R96" s="41"/>
    </row>
    <row r="97" spans="1:18" s="6" customFormat="1" ht="50.2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1"/>
      <c r="R97" s="41"/>
    </row>
    <row r="98" spans="1:18" s="6" customFormat="1" ht="50.2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1"/>
      <c r="R98" s="41"/>
    </row>
    <row r="99" spans="1:18" s="9" customFormat="1" ht="50.2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1"/>
    </row>
    <row r="100" spans="1:18" s="9" customFormat="1" ht="50.2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1"/>
    </row>
    <row r="101" spans="1:18" s="9" customFormat="1" ht="50.2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1"/>
    </row>
    <row r="102" spans="1:18" s="9" customFormat="1" ht="50.2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1"/>
    </row>
    <row r="103" spans="1:18" s="9" customFormat="1" ht="50.2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1"/>
    </row>
    <row r="104" spans="1:18" s="9" customFormat="1" ht="50.2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1"/>
    </row>
    <row r="105" spans="1:18" s="9" customFormat="1" ht="50.2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1"/>
    </row>
    <row r="106" spans="1:18" s="9" customFormat="1" ht="50.2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1"/>
    </row>
    <row r="107" spans="1:18" s="9" customFormat="1" ht="50.2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1"/>
    </row>
    <row r="108" spans="1:18" s="9" customFormat="1" ht="48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1"/>
    </row>
    <row r="109" spans="1:18" s="9" customFormat="1" ht="50.2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1"/>
    </row>
    <row r="110" spans="1:18" s="9" customFormat="1" ht="50.2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1"/>
    </row>
    <row r="111" spans="1:18" s="9" customFormat="1" ht="50.2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1"/>
    </row>
    <row r="112" spans="1:18" s="9" customFormat="1" ht="50.2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1"/>
    </row>
    <row r="113" spans="1:13" s="9" customFormat="1" ht="50.2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1"/>
    </row>
    <row r="114" spans="1:13" s="9" customFormat="1" ht="50.2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1"/>
    </row>
    <row r="115" spans="1:13" s="9" customFormat="1" ht="50.2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1"/>
    </row>
    <row r="116" spans="1:13" s="9" customFormat="1" ht="50.2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1"/>
    </row>
    <row r="117" spans="1:13" s="9" customFormat="1" ht="50.2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1"/>
    </row>
    <row r="118" spans="1:13" s="9" customFormat="1" ht="50.2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1"/>
    </row>
    <row r="119" spans="1:13" s="40" customFormat="1" ht="50.2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1"/>
    </row>
    <row r="120" spans="1:13" s="9" customFormat="1" ht="50.2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1"/>
    </row>
    <row r="121" spans="1:13" s="9" customFormat="1" ht="50.2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1"/>
    </row>
    <row r="122" spans="1:13" s="9" customFormat="1" ht="50.2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1"/>
    </row>
    <row r="123" spans="1:13" s="9" customFormat="1" ht="50.2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1"/>
    </row>
    <row r="124" spans="1:13" s="9" customFormat="1" ht="50.2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1"/>
    </row>
    <row r="125" spans="1:13" s="9" customFormat="1" ht="50.2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1"/>
    </row>
    <row r="126" spans="1:13" s="9" customFormat="1" ht="50.2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1"/>
    </row>
    <row r="127" spans="1:13" s="9" customFormat="1" ht="50.2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1"/>
    </row>
    <row r="128" spans="1:13" s="9" customFormat="1" ht="50.2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1"/>
    </row>
    <row r="129" spans="1:13" s="9" customFormat="1" ht="4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1"/>
    </row>
    <row r="130" spans="1:13" s="12" customFormat="1" ht="35.2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1"/>
    </row>
    <row r="131" spans="1:13" s="9" customFormat="1" ht="35.1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1"/>
    </row>
    <row r="132" spans="1:13" s="9" customFormat="1" ht="35.1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1"/>
    </row>
    <row r="133" spans="1:13" s="9" customFormat="1" ht="35.1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1"/>
    </row>
    <row r="134" spans="1:13" s="9" customFormat="1" ht="35.1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1"/>
    </row>
    <row r="135" spans="1:13" s="9" customFormat="1" ht="35.1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1"/>
    </row>
    <row r="136" spans="1:13" s="9" customFormat="1" ht="35.1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1"/>
    </row>
    <row r="137" spans="1:13" s="12" customFormat="1" ht="9.9499999999999993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1"/>
    </row>
    <row r="138" spans="1:13" s="9" customFormat="1" ht="35.1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1"/>
    </row>
    <row r="139" spans="1:13" s="9" customFormat="1" ht="35.1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1"/>
    </row>
    <row r="140" spans="1:13" s="9" customFormat="1" ht="35.1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1"/>
    </row>
    <row r="141" spans="1:13" s="9" customFormat="1" ht="35.1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1"/>
    </row>
    <row r="142" spans="1:13" s="9" customFormat="1" ht="35.1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1"/>
    </row>
    <row r="143" spans="1:13" s="9" customFormat="1" ht="9.9499999999999993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1"/>
    </row>
    <row r="144" spans="1:13" s="9" customFormat="1" ht="35.1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1"/>
    </row>
    <row r="145" spans="1:14" s="9" customFormat="1" ht="35.1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1"/>
    </row>
    <row r="146" spans="1:14" s="9" customFormat="1" ht="35.1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1"/>
    </row>
    <row r="147" spans="1:14" s="9" customFormat="1" ht="35.1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1"/>
    </row>
    <row r="148" spans="1:14" s="9" customFormat="1" ht="35.1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1"/>
    </row>
    <row r="149" spans="1:14" s="9" customFormat="1" ht="35.1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1"/>
    </row>
    <row r="150" spans="1:14" s="9" customFormat="1" ht="9.9499999999999993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1"/>
    </row>
    <row r="151" spans="1:14" s="9" customFormat="1" ht="35.1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1"/>
      <c r="N151" s="10"/>
    </row>
    <row r="152" spans="1:14" s="9" customFormat="1" ht="35.1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1"/>
    </row>
    <row r="153" spans="1:14" s="9" customFormat="1" ht="35.1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1"/>
    </row>
    <row r="154" spans="1:14" s="9" customFormat="1" ht="35.1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1"/>
    </row>
    <row r="155" spans="1:14" s="9" customFormat="1" ht="24.9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1"/>
    </row>
    <row r="156" spans="1:14" s="9" customFormat="1" ht="35.1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1"/>
    </row>
    <row r="157" spans="1:14" s="12" customFormat="1" ht="35.1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1"/>
    </row>
  </sheetData>
  <mergeCells count="29">
    <mergeCell ref="O37:R37"/>
    <mergeCell ref="A1:M2"/>
    <mergeCell ref="A3:M3"/>
    <mergeCell ref="A4:M4"/>
    <mergeCell ref="A5:M5"/>
    <mergeCell ref="A6:M6"/>
    <mergeCell ref="A7:M7"/>
    <mergeCell ref="O10:Q10"/>
    <mergeCell ref="O22:R22"/>
    <mergeCell ref="O32:Q32"/>
    <mergeCell ref="O35:R35"/>
    <mergeCell ref="O36:Q36"/>
    <mergeCell ref="O49:Q49"/>
    <mergeCell ref="O38:Q38"/>
    <mergeCell ref="O39:R39"/>
    <mergeCell ref="O40:Q40"/>
    <mergeCell ref="O41:R41"/>
    <mergeCell ref="O42:Q42"/>
    <mergeCell ref="O43:R43"/>
    <mergeCell ref="O44:Q44"/>
    <mergeCell ref="O45:R45"/>
    <mergeCell ref="O46:Q46"/>
    <mergeCell ref="O47:R47"/>
    <mergeCell ref="O48:Q48"/>
    <mergeCell ref="O52:Q52"/>
    <mergeCell ref="P53:R53"/>
    <mergeCell ref="O70:Q70"/>
    <mergeCell ref="O72:R72"/>
    <mergeCell ref="O73:Q73"/>
  </mergeCells>
  <dataValidations count="1">
    <dataValidation type="custom" allowBlank="1" showInputMessage="1" showErrorMessage="1" sqref="I11:I13" xr:uid="{791CA4B3-1AC8-41DF-9606-E3ABEFB78D66}">
      <formula1>I11</formula1>
    </dataValidation>
  </dataValidations>
  <hyperlinks>
    <hyperlink ref="A6" r:id="rId1" xr:uid="{0913597C-FFA1-4283-999D-1EA992A9BE38}"/>
    <hyperlink ref="G12" r:id="rId2" display="../../../../../../../:x:/s/PROJETOS/ESEDAibHW31LtbGkN45vcmUBWevFV_z6tTYt2wglFEoZfg?e=gzLKFb" xr:uid="{81311BD5-06E8-4957-BC93-A3B6DEA5FA2E}"/>
  </hyperlinks>
  <pageMargins left="0.51181102362204722" right="0.51181102362204722" top="0.78740157480314965" bottom="0.78740157480314965" header="0.31496062992125984" footer="0.31496062992125984"/>
  <pageSetup scale="50" orientation="landscape" verticalDpi="597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90501d-5bc2-46ba-92c9-f4bb57f5a724">
      <Terms xmlns="http://schemas.microsoft.com/office/infopath/2007/PartnerControls"/>
    </lcf76f155ced4ddcb4097134ff3c332f>
    <TaxCatchAll xmlns="51188354-fd8e-415f-8b5c-357b94c4e2b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901C532B5054146999D98A69A8FF304" ma:contentTypeVersion="13" ma:contentTypeDescription="Crie um novo documento." ma:contentTypeScope="" ma:versionID="7d1f3980fdfe9ff99efc463f896f1141">
  <xsd:schema xmlns:xsd="http://www.w3.org/2001/XMLSchema" xmlns:xs="http://www.w3.org/2001/XMLSchema" xmlns:p="http://schemas.microsoft.com/office/2006/metadata/properties" xmlns:ns2="4190501d-5bc2-46ba-92c9-f4bb57f5a724" xmlns:ns3="51188354-fd8e-415f-8b5c-357b94c4e2ba" targetNamespace="http://schemas.microsoft.com/office/2006/metadata/properties" ma:root="true" ma:fieldsID="d18e0282f1169efa9cfe86244b6ba433" ns2:_="" ns3:_="">
    <xsd:import namespace="4190501d-5bc2-46ba-92c9-f4bb57f5a724"/>
    <xsd:import namespace="51188354-fd8e-415f-8b5c-357b94c4e2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0501d-5bc2-46ba-92c9-f4bb57f5a7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57892e-a471-4f2c-aa1c-b2d5678b4e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188354-fd8e-415f-8b5c-357b94c4e2b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88f03ac-c748-49f6-84b3-88c9b5c01c34}" ma:internalName="TaxCatchAll" ma:showField="CatchAllData" ma:web="51188354-fd8e-415f-8b5c-357b94c4e2b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409A21-1996-47F8-A52B-90457253F23D}">
  <ds:schemaRefs>
    <ds:schemaRef ds:uri="http://purl.org/dc/elements/1.1/"/>
    <ds:schemaRef ds:uri="63712a3d-2b08-4894-87df-37e0cbeff0ef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78fcdbc-2e96-43e1-bb3a-f4f521679459"/>
    <ds:schemaRef ds:uri="http://schemas.microsoft.com/office/2006/metadata/properties"/>
    <ds:schemaRef ds:uri="http://www.w3.org/XML/1998/namespace"/>
    <ds:schemaRef ds:uri="http://purl.org/dc/dcmitype/"/>
    <ds:schemaRef ds:uri="4190501d-5bc2-46ba-92c9-f4bb57f5a724"/>
    <ds:schemaRef ds:uri="51188354-fd8e-415f-8b5c-357b94c4e2ba"/>
  </ds:schemaRefs>
</ds:datastoreItem>
</file>

<file path=customXml/itemProps2.xml><?xml version="1.0" encoding="utf-8"?>
<ds:datastoreItem xmlns:ds="http://schemas.openxmlformats.org/officeDocument/2006/customXml" ds:itemID="{A73E16D6-5CE2-4333-B527-B5D0744364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90501d-5bc2-46ba-92c9-f4bb57f5a724"/>
    <ds:schemaRef ds:uri="51188354-fd8e-415f-8b5c-357b94c4e2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DBFEBE-FFB0-4C88-8592-1CF69C70CB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MERCADO NACIONAL</vt:lpstr>
      <vt:lpstr>'MERCADO NACIONAL'!Area_de_impressao</vt:lpstr>
      <vt:lpstr>'MERCADO NACIONAL'!VALORETAPA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jorge pereira</dc:creator>
  <cp:keywords/>
  <dc:description/>
  <cp:lastModifiedBy>Larissa do Amparo Costa</cp:lastModifiedBy>
  <cp:revision/>
  <dcterms:created xsi:type="dcterms:W3CDTF">2023-11-07T19:41:50Z</dcterms:created>
  <dcterms:modified xsi:type="dcterms:W3CDTF">2025-11-11T21:59:16Z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0x010100D901C532B5054146999D98A69A8FF304</vt:lpwstr>
  </property>
  <property fmtid="{D5CDD505-2E9C-101B-9397-08002B2CF9AE}" pid="3" name="MediaServiceImageTags">
    <vt:lpwstr/>
  </property>
</Properties>
</file>